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A9E5FDC-820E-46D7-BDC4-190291C43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ysis" sheetId="5" r:id="rId1"/>
  </sheets>
  <calcPr calcId="181029"/>
</workbook>
</file>

<file path=xl/calcChain.xml><?xml version="1.0" encoding="utf-8"?>
<calcChain xmlns="http://schemas.openxmlformats.org/spreadsheetml/2006/main">
  <c r="C16" i="5" l="1"/>
  <c r="C20" i="5" s="1"/>
  <c r="C35" i="5" s="1"/>
  <c r="C11" i="5"/>
  <c r="C28" i="5" s="1"/>
  <c r="E20" i="5" l="1"/>
</calcChain>
</file>

<file path=xl/sharedStrings.xml><?xml version="1.0" encoding="utf-8"?>
<sst xmlns="http://schemas.openxmlformats.org/spreadsheetml/2006/main" count="44" uniqueCount="31">
  <si>
    <t>UNIT</t>
  </si>
  <si>
    <t>mm</t>
  </si>
  <si>
    <t xml:space="preserve">       </t>
  </si>
  <si>
    <t>Effective depth,  d =</t>
  </si>
  <si>
    <t>fck</t>
  </si>
  <si>
    <t>fy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</si>
  <si>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</si>
  <si>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VALUE</t>
  </si>
  <si>
    <r>
      <t xml:space="preserve"> N/mm</t>
    </r>
    <r>
      <rPr>
        <vertAlign val="superscript"/>
        <sz val="18"/>
        <rFont val="Calibri"/>
        <family val="2"/>
        <scheme val="minor"/>
      </rPr>
      <t>2</t>
    </r>
  </si>
  <si>
    <t>Coefficient</t>
  </si>
  <si>
    <t xml:space="preserve">        </t>
  </si>
  <si>
    <t>Effective Cover</t>
  </si>
  <si>
    <t>Analysis of Simply Supported Beam  (Singly Reinforced Beam)</t>
  </si>
  <si>
    <t>Calculate moment of resistance of rectangular beam of size 400 x 600 mm (effective depth). The beam is reinforced with 3-16 mm diameter. Grade of steel Fe415 &amp; Garde of concrete M30.</t>
  </si>
  <si>
    <t xml:space="preserve"> (1). Given </t>
  </si>
  <si>
    <t>B</t>
  </si>
  <si>
    <t xml:space="preserve">D  </t>
  </si>
  <si>
    <t xml:space="preserve"> (2). Calculation of actual depth of N.A.</t>
  </si>
  <si>
    <t>xu = 0.87fyAst/0.36fckB</t>
  </si>
  <si>
    <t>Bar dia</t>
  </si>
  <si>
    <t>No. of bar</t>
  </si>
  <si>
    <t>Area of tension bar</t>
  </si>
  <si>
    <r>
      <t>mm</t>
    </r>
    <r>
      <rPr>
        <vertAlign val="superscript"/>
        <sz val="16"/>
        <rFont val="Calibri"/>
        <family val="2"/>
        <scheme val="minor"/>
      </rPr>
      <t>2</t>
    </r>
  </si>
  <si>
    <t>(assuming that section is under r/f)</t>
  </si>
  <si>
    <t>(3). Calculation of limiting depth of N.A.</t>
  </si>
  <si>
    <r>
      <t>Ratio of x</t>
    </r>
    <r>
      <rPr>
        <b/>
        <vertAlign val="subscript"/>
        <sz val="16"/>
        <rFont val="Calibri"/>
        <family val="2"/>
        <scheme val="minor"/>
      </rPr>
      <t>ulim</t>
    </r>
    <r>
      <rPr>
        <b/>
        <sz val="16"/>
        <rFont val="Calibri"/>
        <family val="2"/>
        <scheme val="minor"/>
      </rPr>
      <t>/d, as per IS 456 for given grade of steel</t>
    </r>
  </si>
  <si>
    <r>
      <t>x</t>
    </r>
    <r>
      <rPr>
        <b/>
        <vertAlign val="subscript"/>
        <sz val="16"/>
        <rFont val="Calibri"/>
        <family val="2"/>
        <scheme val="minor"/>
      </rPr>
      <t>ulim</t>
    </r>
  </si>
  <si>
    <t>(4). Calculation of Moment of Resistance</t>
  </si>
  <si>
    <t>kN-m</t>
  </si>
  <si>
    <t>Mu=0.36fckBxu(d-0.42xu)</t>
  </si>
  <si>
    <t>Developed by www.thestructuralguide.com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</si>
</sst>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\ &quot;KNm&quot;"/>
    <numFmt numFmtId="165" formatCode="0.00\ &quot;m&quot;"/>
    <numFmt numFmtId="166" formatCode="0.000"/>
    <numFmt numFmtId="167" formatCode="0.00\ &quot;KN /m&quot;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6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right" vertical="top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9" fillId="0" borderId="7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9" fillId="3" borderId="23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3" fillId="0" borderId="0" xfId="0" applyFont="1"/>
    <xf numFmtId="0" fontId="4" fillId="0" borderId="8" xfId="0" applyFont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167" fontId="12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9" xfId="0" applyFont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0" fillId="0" borderId="9" xfId="0" applyBorder="1"/>
    <xf numFmtId="0" fontId="6" fillId="0" borderId="9" xfId="0" applyFont="1" applyBorder="1" applyAlignment="1">
      <alignment horizontal="center"/>
    </xf>
    <xf numFmtId="0" fontId="3" fillId="0" borderId="21" xfId="0" applyFont="1" applyBorder="1" applyAlignment="1">
      <alignment vertical="center" wrapText="1"/>
    </xf>
    <xf numFmtId="2" fontId="3" fillId="0" borderId="23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left"/>
    </xf>
    <xf numFmtId="2" fontId="3" fillId="4" borderId="23" xfId="0" applyNumberFormat="1" applyFont="1" applyFill="1" applyBorder="1" applyAlignment="1">
      <alignment horizont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5" fillId="5" borderId="25" xfId="0" applyFont="1" applyFill="1" applyBorder="1" applyAlignment="1">
      <alignment horizontal="left"/>
    </xf>
    <xf numFmtId="0" fontId="15" fillId="5" borderId="26" xfId="0" applyFont="1" applyFill="1" applyBorder="1" applyAlignment="1">
      <alignment horizontal="left"/>
    </xf>
    <xf numFmtId="0" fontId="15" fillId="5" borderId="27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left"/>
    </xf>
    <xf numFmtId="0" fontId="9" fillId="5" borderId="30" xfId="0" applyFont="1" applyFill="1" applyBorder="1" applyAlignment="1">
      <alignment horizontal="center"/>
    </xf>
    <xf numFmtId="0" fontId="14" fillId="5" borderId="4" xfId="0" applyFont="1" applyFill="1" applyBorder="1"/>
    <xf numFmtId="2" fontId="3" fillId="5" borderId="5" xfId="0" applyNumberFormat="1" applyFont="1" applyFill="1" applyBorder="1" applyAlignment="1">
      <alignment horizontal="center"/>
    </xf>
    <xf numFmtId="0" fontId="15" fillId="5" borderId="4" xfId="0" applyFont="1" applyFill="1" applyBorder="1" applyAlignment="1">
      <alignment horizontal="left"/>
    </xf>
    <xf numFmtId="2" fontId="15" fillId="5" borderId="13" xfId="0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269875</xdr:colOff>
      <xdr:row>24</xdr:row>
      <xdr:rowOff>238125</xdr:rowOff>
    </xdr:from>
    <xdr:to>
      <xdr:col>5</xdr:col>
      <xdr:colOff>3161815</xdr:colOff>
      <xdr:row>28</xdr:row>
      <xdr:rowOff>257024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391FA4D0-DC12-A9BB-3C98-68419EB11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5375" y="7096125"/>
          <a:ext cx="3876190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9378-E9B6-4676-AD23-86E559789985}">
  <dimension ref="B1:N46"/>
  <sheetViews>
    <sheetView tabSelected="1" zoomScale="60" zoomScaleNormal="60" workbookViewId="0">
      <selection activeCell="G15" sqref="G15"/>
    </sheetView>
  </sheetViews>
  <sheetFormatPr defaultRowHeight="15" x14ac:dyDescent="0.25"/>
  <cols>
    <col min="1" max="1" width="3.140625" customWidth="1"/>
    <col min="2" max="2" width="71.28515625" customWidth="1"/>
    <col min="3" max="3" width="25.28515625" customWidth="1"/>
    <col min="4" max="4" width="17.7109375" customWidth="1"/>
    <col min="5" max="5" width="14.7109375" customWidth="1"/>
    <col min="6" max="6" width="64.5703125" customWidth="1"/>
    <col min="7" max="7" width="16" customWidth="1"/>
    <col min="8" max="8" width="21.7109375" customWidth="1"/>
    <col min="9" max="9" width="16.7109375" customWidth="1"/>
    <col min="10" max="10" width="18.28515625" customWidth="1"/>
    <col min="11" max="11" width="8.85546875" customWidth="1"/>
    <col min="12" max="12" width="13.85546875" customWidth="1"/>
    <col min="13" max="13" width="19" customWidth="1"/>
  </cols>
  <sheetData>
    <row r="1" spans="2:12" ht="15.75" thickBot="1" x14ac:dyDescent="0.3"/>
    <row r="2" spans="2:12" ht="24" thickBot="1" x14ac:dyDescent="0.4">
      <c r="B2" s="62" t="s">
        <v>12</v>
      </c>
      <c r="C2" s="63"/>
      <c r="D2" s="63"/>
      <c r="E2" s="64"/>
      <c r="F2" s="27"/>
      <c r="G2" s="27"/>
      <c r="H2" s="27"/>
      <c r="I2" s="27"/>
      <c r="J2" s="27"/>
      <c r="K2" s="27"/>
    </row>
    <row r="3" spans="2:12" ht="56.25" customHeight="1" thickBot="1" x14ac:dyDescent="0.4">
      <c r="B3" s="55" t="s">
        <v>13</v>
      </c>
      <c r="C3" s="56"/>
      <c r="D3" s="56"/>
      <c r="E3" s="56"/>
      <c r="F3" s="56"/>
      <c r="G3" s="56"/>
      <c r="H3" s="56"/>
      <c r="I3" s="56"/>
      <c r="J3" s="56"/>
      <c r="K3" s="57"/>
    </row>
    <row r="4" spans="2:12" ht="24" thickBot="1" x14ac:dyDescent="0.4">
      <c r="B4" s="58"/>
      <c r="C4" s="59"/>
      <c r="D4" s="59"/>
      <c r="E4" s="59"/>
      <c r="F4" s="59"/>
      <c r="G4" s="59"/>
      <c r="H4" s="59"/>
      <c r="I4" s="59"/>
      <c r="J4" s="59"/>
      <c r="K4" s="60"/>
    </row>
    <row r="5" spans="2:12" ht="21" x14ac:dyDescent="0.35">
      <c r="B5" s="1"/>
      <c r="C5" s="2"/>
      <c r="D5" s="2"/>
    </row>
    <row r="6" spans="2:12" ht="15.75" thickBot="1" x14ac:dyDescent="0.3">
      <c r="B6" s="3"/>
    </row>
    <row r="7" spans="2:12" ht="21.75" thickBot="1" x14ac:dyDescent="0.4">
      <c r="B7" s="65" t="s">
        <v>14</v>
      </c>
      <c r="C7" s="66" t="s">
        <v>7</v>
      </c>
      <c r="D7" s="67" t="s">
        <v>0</v>
      </c>
      <c r="F7" s="75" t="s">
        <v>30</v>
      </c>
      <c r="G7" s="3"/>
    </row>
    <row r="8" spans="2:12" ht="21.75" thickBot="1" x14ac:dyDescent="0.4">
      <c r="B8" s="14" t="s">
        <v>15</v>
      </c>
      <c r="C8" s="15">
        <v>400</v>
      </c>
      <c r="D8" s="28" t="s">
        <v>1</v>
      </c>
      <c r="E8" s="5"/>
      <c r="F8" s="13"/>
      <c r="H8" s="7"/>
    </row>
    <row r="9" spans="2:12" ht="21.75" thickBot="1" x14ac:dyDescent="0.4">
      <c r="B9" s="14" t="s">
        <v>16</v>
      </c>
      <c r="C9" s="15">
        <v>650</v>
      </c>
      <c r="D9" s="28" t="s">
        <v>1</v>
      </c>
      <c r="E9" s="5"/>
      <c r="F9" s="8"/>
      <c r="H9" s="7"/>
    </row>
    <row r="10" spans="2:12" ht="21.75" thickBot="1" x14ac:dyDescent="0.4">
      <c r="B10" s="14" t="s">
        <v>11</v>
      </c>
      <c r="C10" s="15">
        <v>50</v>
      </c>
      <c r="D10" s="28" t="s">
        <v>1</v>
      </c>
      <c r="E10" s="5"/>
      <c r="F10" s="9"/>
      <c r="G10" t="s">
        <v>2</v>
      </c>
    </row>
    <row r="11" spans="2:12" ht="21.75" thickBot="1" x14ac:dyDescent="0.4">
      <c r="B11" s="16" t="s">
        <v>3</v>
      </c>
      <c r="C11" s="19">
        <f>C9-C10</f>
        <v>600</v>
      </c>
      <c r="D11" s="29" t="s">
        <v>1</v>
      </c>
      <c r="E11" s="5"/>
      <c r="F11" s="9"/>
      <c r="H11" s="61"/>
      <c r="I11" s="61"/>
      <c r="J11" s="61"/>
    </row>
    <row r="12" spans="2:12" ht="27" thickBot="1" x14ac:dyDescent="0.4">
      <c r="B12" s="17" t="s">
        <v>4</v>
      </c>
      <c r="C12" s="15">
        <v>30</v>
      </c>
      <c r="D12" s="28" t="s">
        <v>8</v>
      </c>
      <c r="E12" s="5"/>
      <c r="F12" s="10"/>
      <c r="G12" s="30"/>
      <c r="J12" s="8"/>
    </row>
    <row r="13" spans="2:12" ht="26.25" x14ac:dyDescent="0.35">
      <c r="B13" s="33" t="s">
        <v>5</v>
      </c>
      <c r="C13" s="34">
        <v>415</v>
      </c>
      <c r="D13" s="35" t="s">
        <v>8</v>
      </c>
      <c r="E13" s="5"/>
      <c r="J13" s="11"/>
    </row>
    <row r="14" spans="2:12" ht="21" x14ac:dyDescent="0.35">
      <c r="B14" s="36" t="s">
        <v>19</v>
      </c>
      <c r="C14" s="37">
        <v>25</v>
      </c>
      <c r="D14" s="38" t="s">
        <v>1</v>
      </c>
      <c r="E14" s="5"/>
      <c r="G14" s="12"/>
      <c r="L14" s="6"/>
    </row>
    <row r="15" spans="2:12" ht="21" x14ac:dyDescent="0.35">
      <c r="B15" s="39" t="s">
        <v>20</v>
      </c>
      <c r="C15" s="37">
        <v>8</v>
      </c>
      <c r="D15" s="40"/>
      <c r="E15" s="5"/>
      <c r="G15" s="12"/>
      <c r="L15" s="6"/>
    </row>
    <row r="16" spans="2:12" ht="23.25" x14ac:dyDescent="0.35">
      <c r="B16" s="39" t="s">
        <v>21</v>
      </c>
      <c r="C16" s="39">
        <f>(3.14/4)*C14^2*C15</f>
        <v>3925</v>
      </c>
      <c r="D16" s="38" t="s">
        <v>22</v>
      </c>
      <c r="E16" s="5"/>
      <c r="G16" s="12"/>
      <c r="L16" s="6"/>
    </row>
    <row r="17" spans="2:12" ht="21" x14ac:dyDescent="0.35">
      <c r="B17" s="4"/>
      <c r="C17" s="4"/>
      <c r="D17" s="32"/>
      <c r="E17" s="5"/>
      <c r="G17" s="12"/>
      <c r="L17" s="6"/>
    </row>
    <row r="18" spans="2:12" ht="19.5" thickBot="1" x14ac:dyDescent="0.35">
      <c r="E18" s="5"/>
      <c r="G18" s="12"/>
      <c r="L18" s="6"/>
    </row>
    <row r="19" spans="2:12" ht="21" x14ac:dyDescent="0.35">
      <c r="B19" s="68" t="s">
        <v>17</v>
      </c>
      <c r="C19" s="66" t="s">
        <v>7</v>
      </c>
      <c r="D19" s="69" t="s">
        <v>0</v>
      </c>
      <c r="E19" s="5"/>
      <c r="G19" s="12"/>
      <c r="L19" s="6"/>
    </row>
    <row r="20" spans="2:12" ht="26.25" customHeight="1" x14ac:dyDescent="0.25">
      <c r="B20" s="41" t="s">
        <v>18</v>
      </c>
      <c r="C20" s="49">
        <f>(0.87*C13*C16)/(0.36*C12*C8)</f>
        <v>328.03732638888891</v>
      </c>
      <c r="D20" s="51" t="s">
        <v>1</v>
      </c>
      <c r="E20" s="53" t="str">
        <f>IF(C20&lt;C28,"Under Reinforced","Over Reinforced")</f>
        <v>Over Reinforced</v>
      </c>
      <c r="F20" s="54"/>
      <c r="G20" s="12"/>
      <c r="L20" s="6"/>
    </row>
    <row r="21" spans="2:12" ht="18.75" customHeight="1" x14ac:dyDescent="0.25">
      <c r="B21" s="41" t="s">
        <v>23</v>
      </c>
      <c r="C21" s="50"/>
      <c r="D21" s="52"/>
      <c r="E21" s="53"/>
      <c r="F21" s="54"/>
      <c r="G21" s="12"/>
      <c r="L21" s="6"/>
    </row>
    <row r="22" spans="2:12" ht="18.75" x14ac:dyDescent="0.3">
      <c r="E22" s="5"/>
      <c r="G22" s="12"/>
      <c r="L22" s="6"/>
    </row>
    <row r="23" spans="2:12" ht="18.75" x14ac:dyDescent="0.3">
      <c r="E23" s="5"/>
      <c r="G23" s="12"/>
      <c r="L23" s="6"/>
    </row>
    <row r="24" spans="2:12" ht="18.75" x14ac:dyDescent="0.3">
      <c r="E24" s="5"/>
      <c r="G24" s="12"/>
      <c r="L24" s="6"/>
    </row>
    <row r="25" spans="2:12" ht="19.5" thickBot="1" x14ac:dyDescent="0.35">
      <c r="E25" s="5"/>
      <c r="F25" s="6"/>
      <c r="G25" s="20"/>
    </row>
    <row r="26" spans="2:12" ht="24" thickBot="1" x14ac:dyDescent="0.4">
      <c r="B26" s="70" t="s">
        <v>24</v>
      </c>
      <c r="C26" s="71" t="s">
        <v>7</v>
      </c>
      <c r="D26" s="67" t="s">
        <v>0</v>
      </c>
      <c r="E26" s="5"/>
      <c r="F26" s="6"/>
    </row>
    <row r="27" spans="2:12" ht="24.75" thickBot="1" x14ac:dyDescent="0.4">
      <c r="B27" s="42" t="s">
        <v>25</v>
      </c>
      <c r="C27" s="48">
        <v>0.48</v>
      </c>
      <c r="D27" s="22" t="s">
        <v>9</v>
      </c>
      <c r="E27" s="5"/>
      <c r="I27" s="6"/>
      <c r="J27" s="7"/>
    </row>
    <row r="28" spans="2:12" ht="24.75" thickBot="1" x14ac:dyDescent="0.5">
      <c r="B28" s="23" t="s">
        <v>26</v>
      </c>
      <c r="C28" s="43">
        <f>C27*C11</f>
        <v>288</v>
      </c>
      <c r="D28" s="24" t="s">
        <v>1</v>
      </c>
      <c r="E28" s="5"/>
      <c r="I28" s="6"/>
      <c r="J28" s="7"/>
    </row>
    <row r="29" spans="2:12" ht="23.25" x14ac:dyDescent="0.35">
      <c r="E29" s="5"/>
      <c r="J29" s="18"/>
    </row>
    <row r="30" spans="2:12" ht="23.25" x14ac:dyDescent="0.35">
      <c r="E30" s="5"/>
      <c r="J30" s="18"/>
    </row>
    <row r="31" spans="2:12" ht="23.25" x14ac:dyDescent="0.35">
      <c r="E31" s="5"/>
      <c r="J31" s="18"/>
    </row>
    <row r="32" spans="2:12" ht="18.75" x14ac:dyDescent="0.3">
      <c r="E32" s="5"/>
      <c r="J32" s="7"/>
    </row>
    <row r="33" spans="2:14" ht="19.5" thickBot="1" x14ac:dyDescent="0.35">
      <c r="E33" s="5"/>
      <c r="J33" s="7"/>
    </row>
    <row r="34" spans="2:14" ht="24" thickBot="1" x14ac:dyDescent="0.4">
      <c r="B34" s="72" t="s">
        <v>27</v>
      </c>
      <c r="C34" s="73" t="s">
        <v>7</v>
      </c>
      <c r="D34" s="74" t="s">
        <v>0</v>
      </c>
      <c r="E34" s="27"/>
      <c r="F34" s="45"/>
      <c r="G34" s="46"/>
      <c r="H34" s="47"/>
      <c r="J34" s="7"/>
    </row>
    <row r="35" spans="2:14" ht="21.75" thickBot="1" x14ac:dyDescent="0.4">
      <c r="B35" s="44" t="s">
        <v>29</v>
      </c>
      <c r="C35" s="25">
        <f>IF(C20&lt;C28,0.36*C12*C8*C20*(C11-0.42*C20)*10^-6,0.36*C12*C8*C28*(C11-0.42*C28)*10^-6)</f>
        <v>596.00240639999993</v>
      </c>
      <c r="D35" s="26" t="s">
        <v>28</v>
      </c>
      <c r="E35" s="5"/>
      <c r="F35" s="21"/>
      <c r="G35" s="31"/>
      <c r="H35" s="1"/>
      <c r="J35" s="7"/>
    </row>
    <row r="39" spans="2:14" x14ac:dyDescent="0.25">
      <c r="B39" t="s">
        <v>10</v>
      </c>
    </row>
    <row r="46" spans="2:14" x14ac:dyDescent="0.25">
      <c r="N46" t="s">
        <v>6</v>
      </c>
    </row>
  </sheetData>
  <sheetProtection algorithmName="SHA-512" hashValue="qSTQGwab7nl0bTo2c1PL7pgkTaF4Tv6OpBiFVCWvNYzy7ihDsQkNQdieUnCR5TBfBWOFWaoTpjYpqvdWYy1PTw==" saltValue="7JSqmESXd1P+9omlus4gLA==" spinCount="100000" sheet="1" objects="1" scenarios="1"/>
  <mergeCells count="7">
    <mergeCell ref="C20:C21"/>
    <mergeCell ref="D20:D21"/>
    <mergeCell ref="E20:F21"/>
    <mergeCell ref="B2:E2"/>
    <mergeCell ref="B3:K3"/>
    <mergeCell ref="B4:K4"/>
    <mergeCell ref="H11:J11"/>
  </mergeCells>
  <conditionalFormatting sqref="C20:C21">
    <cfRule type="cellIs" dxfId="1" priority="1" operator="lessThan">
      <formula>$C$28</formula>
    </cfRule>
    <cfRule type="cellIs" dxfId="0" priority="2" operator="greaterThan">
      <formula>$C$28</formula>
    </cfRule>
    <cfRule type="cellIs" priority="3" operator="between">
      <formula>0</formula>
      <formula>$C$28</formula>
    </cfRule>
  </conditionalFormatting>
  <dataValidations count="4">
    <dataValidation type="list" allowBlank="1" showInputMessage="1" showErrorMessage="1" sqref="C14" xr:uid="{3C36931F-A53E-4E2C-AA8A-79EE987C3C14}">
      <formula1>"12,16,18,20,25,32"</formula1>
    </dataValidation>
    <dataValidation type="list" allowBlank="1" showInputMessage="1" showErrorMessage="1" sqref="C27" xr:uid="{0E279ED2-3EF8-46A4-9A2D-D21A47CB53C4}">
      <formula1>"0.53,0.48,0.46"</formula1>
    </dataValidation>
    <dataValidation type="list" allowBlank="1" showInputMessage="1" showErrorMessage="1" sqref="C13" xr:uid="{02F2474C-66DC-4173-8D41-47234319FA19}">
      <formula1>"250,415,500"</formula1>
    </dataValidation>
    <dataValidation type="list" allowBlank="1" showInputMessage="1" showErrorMessage="1" sqref="C12" xr:uid="{74B4EB94-88DC-40C7-8CCE-5D0453281A0D}">
      <formula1>"15,20,25,30,35,40,45"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2025-05-05T01:03:29Z</dcterms:modified>
</cp:coreProperties>
</file>